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<sst xmlns="http://schemas.openxmlformats.org/spreadsheetml/2006/main" count="424" uniqueCount="129">
  <si>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</si>
  <si>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</si>
  <si>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</si>
  <si>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</si>
  <si>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</si>
  <si>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</si>
  <si>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</si>
  <si>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</si>
  <si>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</si>
  <si>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</si>
  <si>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</si>
  <si>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</si>
  <si>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</si>
  <si>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</si>
  <si>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</si>
  <si>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</si>
  <si>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</si>
  <si>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</si>
  <si>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</si>
  <si>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</si>
  <si>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</si>
  <si>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</si>
  <si>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</si>
  <si>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</si>
  <si>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</si>
  <si>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</si>
  <si>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</si>
  <si>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</si>
  <si>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</si>
  <si>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</si>
  <si>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</si>
  <si>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</si>
  <si>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</si>
  <si>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</si>
  <si>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</si>
  <si>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</si>
  <si>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</si>
  <si>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</si>
  <si>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</si>
  <si>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</si>
  <si>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</si>
  <si>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</si>
  <si>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</si>
  <si>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</si>
  <si>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</si>
  <si>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</si>
  <si>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</si>
  <si>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</si>
  <si>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</si>
  <si>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</si>
  <si>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</si>
  <si>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</si>
  <si>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</si>
  <si>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</si>
  <si>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</si>
  <si>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</si>
  <si>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</si>
  <si>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</si>
  <si>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</si>
  <si>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</si>
  <si>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</si>
  <si>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</si>
  <si>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</si>
  <si>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</si>
  <si>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</si>
  <si>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</si>
  <si>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</si>
  <si>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</si>
  <si>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</si>
  <si>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</si>
  <si>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</si>
  <si>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</si>
  <si>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</si>
  <si>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</si>
  <si>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</si>
  <si>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</si>
  <si>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</si>
  <si>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</si>
  <si>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</si>
  <si>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</si>
  <si>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</si>
  <si>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</si>
  <si>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</si>
  <si>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</si>
  <si>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</si>
  <si>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</si>
  <si>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</si>
  <si>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</si>
  <si>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</si>
  <si>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</si>
  <si>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</si>
  <si>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</si>
  <si>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</si>
  <si>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</si>
  <si>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</si>
  <si>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</si>
  <si>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</si>
  <si>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</si>
  <si>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</si>
  <si>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</si>
  <si>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</si>
  <si>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</si>
  <si>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</si>
  <si>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</si>
  <si>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</si>
  <si>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</si>
  <si>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</si>
  <si>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</si>
  <si>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</si>
  <si>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</si>
  <si>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</si>
  <si>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</si>
  <si>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</si>
  <si>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</si>
  <si>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</si>
  <si>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</si>
  <si>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</si>
  <si>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</si>
  <si>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</si>
  <si>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</si>
  <si>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</si>
  <si>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</si>
  <si>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</si>
  <si>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Динаміка надходжень податків та неподаткових платежів за листопад 2017 року</t>
  </si>
  <si>
    <t>станом на 16.11.2017</t>
  </si>
  <si>
    <t xml:space="preserve">Динаміка надходжень до бюджету розвитку за листопад 2017 р. </t>
  </si>
  <si>
    <r>
      <t xml:space="preserve">станом на 16.11.2017р.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</si>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</sst>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2.2"/>
      <color indexed="8"/>
      <name val="Times New Roman"/>
      <family val="0"/>
    </font>
    <font>
      <sz val="5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228"/>
        <c:crosses val="autoZero"/>
        <c:auto val="0"/>
        <c:lblOffset val="100"/>
        <c:tickLblSkip val="1"/>
        <c:noMultiLvlLbl val="0"/>
      </c:catAx>
      <c:valAx>
        <c:axId val="38462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 val="autoZero"/>
        <c:auto val="0"/>
        <c:lblOffset val="100"/>
        <c:tickLblSkip val="1"/>
        <c:noMultiLvlLbl val="0"/>
      </c:catAx>
      <c:valAx>
        <c:axId val="22095214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autoZero"/>
        <c:auto val="0"/>
        <c:lblOffset val="100"/>
        <c:tickLblSkip val="1"/>
        <c:noMultiLvlLbl val="0"/>
      </c:catAx>
      <c:valAx>
        <c:axId val="44881880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83737"/>
        <c:axId val="11553634"/>
      </c:bar3D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3737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6873843"/>
        <c:axId val="63429132"/>
      </c:bar3D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 val="autoZero"/>
        <c:auto val="0"/>
        <c:lblOffset val="100"/>
        <c:tickLblSkip val="1"/>
        <c:noMultiLvlLbl val="0"/>
      </c:catAx>
      <c:valAx>
        <c:axId val="431090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9864"/>
        <c:crosses val="autoZero"/>
        <c:auto val="0"/>
        <c:lblOffset val="100"/>
        <c:tickLblSkip val="1"/>
        <c:noMultiLvlLbl val="0"/>
      </c:catAx>
      <c:valAx>
        <c:axId val="21698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 val="autoZero"/>
        <c:auto val="0"/>
        <c:lblOffset val="100"/>
        <c:tickLblSkip val="1"/>
        <c:noMultiLvlLbl val="0"/>
      </c:catAx>
      <c:valAx>
        <c:axId val="415412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287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autoZero"/>
        <c:auto val="0"/>
        <c:lblOffset val="100"/>
        <c:tickLblSkip val="1"/>
        <c:noMultiLvlLbl val="0"/>
      </c:catAx>
      <c:valAx>
        <c:axId val="93993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50342"/>
        <c:crosses val="autoZero"/>
        <c:auto val="0"/>
        <c:lblOffset val="100"/>
        <c:tickLblSkip val="1"/>
        <c:noMultiLvlLbl val="0"/>
      </c:catAx>
      <c:valAx>
        <c:axId val="231503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8384"/>
        <c:crosses val="autoZero"/>
        <c:auto val="0"/>
        <c:lblOffset val="100"/>
        <c:tickLblSkip val="1"/>
        <c:noMultiLvlLbl val="0"/>
      </c:catAx>
      <c:valAx>
        <c:axId val="632383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2648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 val="autoZero"/>
        <c:auto val="0"/>
        <c:lblOffset val="100"/>
        <c:tickLblSkip val="1"/>
        <c:noMultiLvlLbl val="0"/>
      </c:catAx>
      <c:valAx>
        <c:axId val="220354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 val="autoZero"/>
        <c:auto val="0"/>
        <c:lblOffset val="100"/>
        <c:tickLblSkip val="1"/>
        <c:noMultiLvlLbl val="0"/>
      </c:catAx>
      <c:valAx>
        <c:axId val="400409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0132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1 233 933,3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1 194 571,4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-56 634,8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119 162,0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-39 361,9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I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7" sqref="L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125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126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AVERAGE(N4:N14)</f>
        <v>5684.294545454545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5684.3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5684.3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5684.3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5684.3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5684.3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5684.3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5684.3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5684.3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9000</v>
      </c>
      <c r="P13" s="3">
        <f t="shared" si="2"/>
        <v>0.66005</v>
      </c>
      <c r="Q13" s="2">
        <v>5684.3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5684.3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4200</v>
      </c>
      <c r="P15" s="3">
        <f>N15/O15</f>
        <v>0</v>
      </c>
      <c r="Q15" s="2">
        <v>5684.3</v>
      </c>
      <c r="R15" s="75"/>
      <c r="S15" s="69"/>
      <c r="T15" s="80"/>
      <c r="U15" s="137"/>
      <c r="V15" s="138"/>
      <c r="W15" s="74">
        <f t="shared" si="3"/>
        <v>0</v>
      </c>
    </row>
    <row r="16" spans="1:23" ht="12.75">
      <c r="A16" s="10">
        <v>43056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3800</v>
      </c>
      <c r="P16" s="3">
        <f t="shared" si="2"/>
        <v>0</v>
      </c>
      <c r="Q16" s="2">
        <v>5684.3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43059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5000</v>
      </c>
      <c r="P17" s="3">
        <f t="shared" si="2"/>
        <v>0</v>
      </c>
      <c r="Q17" s="2">
        <v>5684.3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43060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5684.3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43061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5684.3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5684.3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5684.3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5684.3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5684.3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5684.3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33439.01</v>
      </c>
      <c r="C25" s="92">
        <f t="shared" si="4"/>
        <v>3289.3999999999996</v>
      </c>
      <c r="D25" s="115">
        <f t="shared" si="4"/>
        <v>248.29999999999998</v>
      </c>
      <c r="E25" s="115">
        <f t="shared" si="4"/>
        <v>3041.1000000000004</v>
      </c>
      <c r="F25" s="92">
        <f t="shared" si="4"/>
        <v>254.4</v>
      </c>
      <c r="G25" s="92">
        <f t="shared" si="4"/>
        <v>1946.0500000000002</v>
      </c>
      <c r="H25" s="92">
        <f t="shared" si="4"/>
        <v>18349.5</v>
      </c>
      <c r="I25" s="92">
        <f t="shared" si="4"/>
        <v>984.6999999999999</v>
      </c>
      <c r="J25" s="92">
        <f t="shared" si="4"/>
        <v>343.70000000000005</v>
      </c>
      <c r="K25" s="92">
        <f t="shared" si="4"/>
        <v>517.4</v>
      </c>
      <c r="L25" s="92">
        <f t="shared" si="4"/>
        <v>2176.1</v>
      </c>
      <c r="M25" s="91">
        <f t="shared" si="4"/>
        <v>1226.9800000000016</v>
      </c>
      <c r="N25" s="91">
        <f t="shared" si="4"/>
        <v>62527.24</v>
      </c>
      <c r="O25" s="91">
        <f>SUM(O4:O24)</f>
        <v>119162</v>
      </c>
      <c r="P25" s="93">
        <f>N25/O25</f>
        <v>0.5247246605461472</v>
      </c>
      <c r="Q25" s="2"/>
      <c r="R25" s="82">
        <f>SUM(R4:R24)</f>
        <v>64.5</v>
      </c>
      <c r="S25" s="82">
        <f>SUM(S4:S24)</f>
        <v>0</v>
      </c>
      <c r="T25" s="82">
        <f>SUM(T4:T24)</f>
        <v>0</v>
      </c>
      <c r="U25" s="126">
        <f>SUM(U4:U24)</f>
        <v>1</v>
      </c>
      <c r="V25" s="127"/>
      <c r="W25" s="82">
        <f>R25+S25+U25+T25+V25</f>
        <v>65.5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43055</v>
      </c>
      <c r="S30" s="133">
        <v>3192.0271000000002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43055</v>
      </c>
      <c r="S40" s="132">
        <v>39254.02499999996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F54" sqref="F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128</v>
      </c>
      <c r="P27" s="163"/>
    </row>
    <row r="28" spans="1:16" ht="30.75" customHeight="1">
      <c r="A28" s="176"/>
      <c r="B28" s="48" t="s">
        <v>122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листопад!S40</f>
        <v>39254.02499999996</v>
      </c>
      <c r="B29" s="49">
        <v>33630</v>
      </c>
      <c r="C29" s="49">
        <v>7647.73</v>
      </c>
      <c r="D29" s="49">
        <v>79505.01</v>
      </c>
      <c r="E29" s="49">
        <v>938.05</v>
      </c>
      <c r="F29" s="49">
        <v>55300</v>
      </c>
      <c r="G29" s="49">
        <v>14889.31</v>
      </c>
      <c r="H29" s="49">
        <v>11</v>
      </c>
      <c r="I29" s="49">
        <v>13</v>
      </c>
      <c r="J29" s="49"/>
      <c r="K29" s="49"/>
      <c r="L29" s="63">
        <f>H29+F29+D29+J29+B29</f>
        <v>168446.01</v>
      </c>
      <c r="M29" s="50">
        <f>C29+E29+G29+I29</f>
        <v>23488.089999999997</v>
      </c>
      <c r="N29" s="51">
        <f>M29-L29</f>
        <v>-144957.92</v>
      </c>
      <c r="O29" s="166">
        <f>листопад!S30</f>
        <v>3192.0271000000002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681520</v>
      </c>
      <c r="C48" s="32">
        <v>651650.02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167452</v>
      </c>
      <c r="C49" s="32">
        <v>154020.92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199208.03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22164.1</v>
      </c>
      <c r="C51" s="32">
        <v>23853.6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118600</v>
      </c>
      <c r="C52" s="32">
        <v>103497.97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6670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27700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22072.20000000004</v>
      </c>
      <c r="C55" s="12">
        <v>31725.080000000038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1233933.3</v>
      </c>
      <c r="C56" s="9">
        <v>1194571.36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7647.73</v>
      </c>
    </row>
    <row r="59" spans="1:3" ht="25.5">
      <c r="A59" s="83" t="s">
        <v>54</v>
      </c>
      <c r="B59" s="9">
        <f>D29</f>
        <v>79505.01</v>
      </c>
      <c r="C59" s="9">
        <f>E29</f>
        <v>938.05</v>
      </c>
    </row>
    <row r="60" spans="1:3" ht="12.75">
      <c r="A60" s="83" t="s">
        <v>55</v>
      </c>
      <c r="B60" s="9">
        <f>F29</f>
        <v>55300</v>
      </c>
      <c r="C60" s="9">
        <f>G29</f>
        <v>14889.31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2017-11-16T10:38:13Z</cp:lastPrinted>
  <dcterms:created xsi:type="dcterms:W3CDTF">2006-11-30T08:16:02Z</dcterms:created>
  <dcterms:modified xsi:type="dcterms:W3CDTF">2017-11-16T12:59:23Z</dcterms:modified>
  <cp:category/>
  <cp:version/>
  <cp:contentType/>
  <cp:contentStatus/>
</cp:coreProperties>
</file>